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ivkam\Desktop\Fe Produkt\EXCEL\"/>
    </mc:Choice>
  </mc:AlternateContent>
  <bookViews>
    <workbookView xWindow="0" yWindow="90" windowWidth="15195" windowHeight="870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4" i="1" l="1"/>
  <c r="C4" i="1"/>
  <c r="C48" i="1"/>
  <c r="E32" i="1"/>
  <c r="E36" i="1"/>
  <c r="C24" i="1"/>
  <c r="C16" i="1"/>
  <c r="D44" i="1"/>
  <c r="E40" i="1"/>
  <c r="E8" i="1"/>
  <c r="C20" i="1"/>
  <c r="E28" i="1"/>
  <c r="D12" i="1"/>
</calcChain>
</file>

<file path=xl/sharedStrings.xml><?xml version="1.0" encoding="utf-8"?>
<sst xmlns="http://schemas.openxmlformats.org/spreadsheetml/2006/main" count="60" uniqueCount="25">
  <si>
    <t>plocháče</t>
  </si>
  <si>
    <t>šířka</t>
  </si>
  <si>
    <t>tloušťka</t>
  </si>
  <si>
    <t>váha</t>
  </si>
  <si>
    <t>plechy</t>
  </si>
  <si>
    <t>délka</t>
  </si>
  <si>
    <t>kruhové</t>
  </si>
  <si>
    <t>průměr</t>
  </si>
  <si>
    <t>čtvercové</t>
  </si>
  <si>
    <t>trubky</t>
  </si>
  <si>
    <t>uhelníky</t>
  </si>
  <si>
    <t>strana A</t>
  </si>
  <si>
    <t>strana B</t>
  </si>
  <si>
    <t>jekl</t>
  </si>
  <si>
    <t>šestihran</t>
  </si>
  <si>
    <t>plechy lístkové</t>
  </si>
  <si>
    <t>plechy žebrované</t>
  </si>
  <si>
    <t>roxor</t>
  </si>
  <si>
    <t>rozměr</t>
  </si>
  <si>
    <t>x</t>
  </si>
  <si>
    <t>I</t>
  </si>
  <si>
    <t>U</t>
  </si>
  <si>
    <r>
      <t xml:space="preserve">nosník </t>
    </r>
    <r>
      <rPr>
        <b/>
        <sz val="10"/>
        <rFont val="Arial"/>
        <family val="2"/>
        <charset val="238"/>
      </rPr>
      <t>I</t>
    </r>
  </si>
  <si>
    <r>
      <t xml:space="preserve">nosník </t>
    </r>
    <r>
      <rPr>
        <b/>
        <sz val="10"/>
        <rFont val="Arial"/>
        <family val="2"/>
        <charset val="238"/>
      </rPr>
      <t>U</t>
    </r>
  </si>
  <si>
    <t xml:space="preserve">váha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</si>
</sst>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13" xfId="0" applyFont="1" applyFill="1" applyBorder="1"/>
    <xf numFmtId="0" fontId="3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" fillId="3" borderId="0" xfId="0" applyFont="1" applyFill="1"/>
    <xf numFmtId="0" fontId="3" fillId="3" borderId="23" xfId="0" applyFont="1" applyFill="1" applyBorder="1"/>
    <xf numFmtId="0" fontId="3" fillId="3" borderId="24" xfId="0" applyFont="1" applyFill="1" applyBorder="1"/>
    <xf numFmtId="0" fontId="3" fillId="3" borderId="23" xfId="0" applyFont="1" applyFill="1" applyBorder="1" applyProtection="1">
      <protection hidden="1"/>
    </xf>
    <xf numFmtId="0" fontId="2" fillId="3" borderId="23" xfId="0" applyFont="1" applyFill="1" applyBorder="1" applyAlignment="1">
      <alignment horizontal="center"/>
    </xf>
    <xf numFmtId="0" fontId="2" fillId="3" borderId="23" xfId="0" applyFont="1" applyFill="1" applyBorder="1"/>
    <xf numFmtId="0" fontId="1" fillId="2" borderId="25" xfId="0" applyFont="1" applyFill="1" applyBorder="1"/>
    <xf numFmtId="0" fontId="1" fillId="0" borderId="26" xfId="0" applyFont="1" applyFill="1" applyBorder="1"/>
    <xf numFmtId="0" fontId="1" fillId="0" borderId="23" xfId="0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6"/>
  <sheetViews>
    <sheetView tabSelected="1" workbookViewId="0">
      <selection activeCell="F41" sqref="F41"/>
    </sheetView>
  </sheetViews>
  <sheetFormatPr defaultRowHeight="12.75" x14ac:dyDescent="0.2"/>
  <cols>
    <col min="1" max="3" width="9.140625" style="1"/>
    <col min="4" max="4" width="11.42578125" style="1" bestFit="1" customWidth="1"/>
    <col min="5" max="5" width="9.140625" style="1"/>
    <col min="6" max="6" width="9.42578125" style="1" bestFit="1" customWidth="1"/>
    <col min="7" max="7" width="11.42578125" style="1" bestFit="1" customWidth="1"/>
    <col min="8" max="18" width="9.140625" style="1"/>
    <col min="19" max="19" width="4.28515625" style="1" customWidth="1"/>
    <col min="20" max="22" width="4.28515625" style="2" hidden="1" customWidth="1"/>
    <col min="23" max="23" width="9.140625" style="2" hidden="1" customWidth="1"/>
    <col min="24" max="16384" width="9.140625" style="1"/>
  </cols>
  <sheetData>
    <row r="1" spans="2:22" ht="12.75" customHeight="1" thickBot="1" x14ac:dyDescent="0.25">
      <c r="U1" s="3"/>
      <c r="V1" s="3"/>
    </row>
    <row r="2" spans="2:22" ht="12.75" customHeight="1" thickBot="1" x14ac:dyDescent="0.25">
      <c r="B2" s="37"/>
      <c r="C2" s="29" t="s">
        <v>20</v>
      </c>
      <c r="D2" s="30" t="s">
        <v>21</v>
      </c>
      <c r="U2" s="3"/>
      <c r="V2" s="3"/>
    </row>
    <row r="3" spans="2:22" ht="12.75" customHeight="1" x14ac:dyDescent="0.2">
      <c r="B3" s="38" t="s">
        <v>18</v>
      </c>
      <c r="C3" s="4"/>
      <c r="D3" s="5"/>
      <c r="U3" s="3"/>
      <c r="V3" s="3"/>
    </row>
    <row r="4" spans="2:22" ht="12.75" customHeight="1" thickBot="1" x14ac:dyDescent="0.25">
      <c r="B4" s="39" t="s">
        <v>24</v>
      </c>
      <c r="C4" s="35">
        <f>IF(C3=0,,LOOKUP(C3,T20:T56,U20:U56))</f>
        <v>0</v>
      </c>
      <c r="D4" s="36">
        <f>IF(D3=0,,LOOKUP(D3,T20:T56,V20:V56))</f>
        <v>0</v>
      </c>
      <c r="U4" s="3"/>
      <c r="V4" s="3"/>
    </row>
    <row r="5" spans="2:22" ht="12.75" customHeight="1" thickBot="1" x14ac:dyDescent="0.25">
      <c r="U5" s="3"/>
      <c r="V5" s="3"/>
    </row>
    <row r="6" spans="2:22" ht="12.75" customHeight="1" thickBot="1" x14ac:dyDescent="0.25">
      <c r="B6" s="40" t="s">
        <v>10</v>
      </c>
      <c r="C6" s="41"/>
      <c r="D6" s="41"/>
      <c r="E6" s="42"/>
      <c r="U6" s="3"/>
      <c r="V6" s="3"/>
    </row>
    <row r="7" spans="2:22" ht="12.75" customHeight="1" x14ac:dyDescent="0.2">
      <c r="B7" s="6" t="s">
        <v>11</v>
      </c>
      <c r="C7" s="7" t="s">
        <v>12</v>
      </c>
      <c r="D7" s="8" t="s">
        <v>2</v>
      </c>
      <c r="E7" s="5" t="s">
        <v>3</v>
      </c>
      <c r="U7" s="3"/>
      <c r="V7" s="3"/>
    </row>
    <row r="8" spans="2:22" ht="12.75" customHeight="1" thickBot="1" x14ac:dyDescent="0.25">
      <c r="B8" s="9"/>
      <c r="C8" s="10"/>
      <c r="D8" s="11"/>
      <c r="E8" s="32">
        <f>(B8*D8+(C8-D8)*D8)*0.00794</f>
        <v>0</v>
      </c>
      <c r="U8" s="3"/>
      <c r="V8" s="3"/>
    </row>
    <row r="9" spans="2:22" ht="12.75" customHeight="1" thickBot="1" x14ac:dyDescent="0.25">
      <c r="U9" s="3"/>
      <c r="V9" s="3"/>
    </row>
    <row r="10" spans="2:22" ht="12.75" customHeight="1" thickBot="1" x14ac:dyDescent="0.25">
      <c r="B10" s="45" t="s">
        <v>0</v>
      </c>
      <c r="C10" s="47"/>
      <c r="D10" s="46"/>
      <c r="U10" s="3"/>
      <c r="V10" s="3"/>
    </row>
    <row r="11" spans="2:22" ht="12.75" customHeight="1" x14ac:dyDescent="0.2">
      <c r="B11" s="12" t="s">
        <v>1</v>
      </c>
      <c r="C11" s="13" t="s">
        <v>2</v>
      </c>
      <c r="D11" s="5" t="s">
        <v>3</v>
      </c>
      <c r="U11" s="3"/>
      <c r="V11" s="3"/>
    </row>
    <row r="12" spans="2:22" ht="12.75" customHeight="1" thickBot="1" x14ac:dyDescent="0.25">
      <c r="B12" s="14"/>
      <c r="C12" s="15"/>
      <c r="D12" s="34">
        <f>B12*C12*0.00785</f>
        <v>0</v>
      </c>
      <c r="U12" s="3"/>
      <c r="V12" s="3"/>
    </row>
    <row r="13" spans="2:22" ht="12.75" customHeight="1" thickBot="1" x14ac:dyDescent="0.25">
      <c r="U13" s="3"/>
      <c r="V13" s="3"/>
    </row>
    <row r="14" spans="2:22" ht="12.75" customHeight="1" thickBot="1" x14ac:dyDescent="0.25">
      <c r="B14" s="40" t="s">
        <v>6</v>
      </c>
      <c r="C14" s="42"/>
      <c r="U14" s="3"/>
      <c r="V14" s="3"/>
    </row>
    <row r="15" spans="2:22" ht="12.75" customHeight="1" x14ac:dyDescent="0.2">
      <c r="B15" s="16" t="s">
        <v>7</v>
      </c>
      <c r="C15" s="5" t="s">
        <v>3</v>
      </c>
      <c r="U15" s="3"/>
      <c r="V15" s="3"/>
    </row>
    <row r="16" spans="2:22" ht="12.75" customHeight="1" thickBot="1" x14ac:dyDescent="0.25">
      <c r="B16" s="17"/>
      <c r="C16" s="32">
        <f>0.0061654*B16*B16</f>
        <v>0</v>
      </c>
      <c r="U16" s="3"/>
      <c r="V16" s="3"/>
    </row>
    <row r="17" spans="2:22" ht="12.75" customHeight="1" thickBot="1" x14ac:dyDescent="0.25">
      <c r="U17" s="3"/>
      <c r="V17" s="3"/>
    </row>
    <row r="18" spans="2:22" ht="12.75" customHeight="1" thickBot="1" x14ac:dyDescent="0.25">
      <c r="B18" s="45" t="s">
        <v>8</v>
      </c>
      <c r="C18" s="46"/>
      <c r="U18" s="3"/>
      <c r="V18" s="3"/>
    </row>
    <row r="19" spans="2:22" x14ac:dyDescent="0.2">
      <c r="B19" s="18" t="s">
        <v>7</v>
      </c>
      <c r="C19" s="5" t="s">
        <v>3</v>
      </c>
      <c r="P19" s="31"/>
      <c r="T19" s="2" t="s">
        <v>18</v>
      </c>
      <c r="U19" s="2" t="s">
        <v>22</v>
      </c>
      <c r="V19" s="2" t="s">
        <v>23</v>
      </c>
    </row>
    <row r="20" spans="2:22" ht="13.5" thickBot="1" x14ac:dyDescent="0.25">
      <c r="B20" s="17"/>
      <c r="C20" s="32">
        <f>B20*B20*0.00785</f>
        <v>0</v>
      </c>
      <c r="T20" s="19">
        <v>50</v>
      </c>
      <c r="U20" s="3" t="s">
        <v>19</v>
      </c>
      <c r="V20" s="3">
        <v>5.59</v>
      </c>
    </row>
    <row r="21" spans="2:22" ht="13.5" thickBot="1" x14ac:dyDescent="0.25">
      <c r="T21" s="19">
        <v>65</v>
      </c>
      <c r="U21" s="3" t="s">
        <v>19</v>
      </c>
      <c r="V21" s="3">
        <v>7.09</v>
      </c>
    </row>
    <row r="22" spans="2:22" ht="13.5" thickBot="1" x14ac:dyDescent="0.25">
      <c r="B22" s="45" t="s">
        <v>14</v>
      </c>
      <c r="C22" s="46"/>
      <c r="T22" s="19"/>
      <c r="U22" s="3"/>
      <c r="V22" s="3"/>
    </row>
    <row r="23" spans="2:22" x14ac:dyDescent="0.2">
      <c r="B23" s="18" t="s">
        <v>2</v>
      </c>
      <c r="C23" s="5" t="s">
        <v>3</v>
      </c>
      <c r="T23" s="19"/>
      <c r="U23" s="3"/>
      <c r="V23" s="3"/>
    </row>
    <row r="24" spans="2:22" ht="13.5" thickBot="1" x14ac:dyDescent="0.25">
      <c r="B24" s="17"/>
      <c r="C24" s="32">
        <f>0.0067983*B24*B24</f>
        <v>0</v>
      </c>
      <c r="T24" s="19"/>
      <c r="U24" s="3"/>
      <c r="V24" s="3"/>
    </row>
    <row r="25" spans="2:22" ht="13.5" thickBot="1" x14ac:dyDescent="0.25">
      <c r="B25" s="20"/>
      <c r="C25" s="21"/>
      <c r="T25" s="19"/>
      <c r="U25" s="3"/>
      <c r="V25" s="3"/>
    </row>
    <row r="26" spans="2:22" ht="13.5" thickBot="1" x14ac:dyDescent="0.25">
      <c r="B26" s="40" t="s">
        <v>4</v>
      </c>
      <c r="C26" s="41"/>
      <c r="D26" s="41"/>
      <c r="E26" s="42"/>
      <c r="T26" s="19"/>
      <c r="U26" s="3"/>
      <c r="V26" s="3"/>
    </row>
    <row r="27" spans="2:22" x14ac:dyDescent="0.2">
      <c r="B27" s="6" t="s">
        <v>2</v>
      </c>
      <c r="C27" s="7" t="s">
        <v>1</v>
      </c>
      <c r="D27" s="8" t="s">
        <v>5</v>
      </c>
      <c r="E27" s="5" t="s">
        <v>3</v>
      </c>
      <c r="T27" s="19"/>
      <c r="U27" s="3"/>
      <c r="V27" s="3"/>
    </row>
    <row r="28" spans="2:22" ht="13.5" thickBot="1" x14ac:dyDescent="0.25">
      <c r="B28" s="9"/>
      <c r="C28" s="10"/>
      <c r="D28" s="11"/>
      <c r="E28" s="32">
        <f>B28*0.00000785*C28*D28</f>
        <v>0</v>
      </c>
      <c r="T28" s="19"/>
      <c r="U28" s="3"/>
      <c r="V28" s="3"/>
    </row>
    <row r="29" spans="2:22" ht="13.5" thickBot="1" x14ac:dyDescent="0.25">
      <c r="T29" s="19"/>
      <c r="U29" s="3"/>
      <c r="V29" s="3"/>
    </row>
    <row r="30" spans="2:22" ht="13.5" thickBot="1" x14ac:dyDescent="0.25">
      <c r="B30" s="40" t="s">
        <v>16</v>
      </c>
      <c r="C30" s="41"/>
      <c r="D30" s="41"/>
      <c r="E30" s="42"/>
      <c r="T30" s="19"/>
      <c r="U30" s="3"/>
      <c r="V30" s="3"/>
    </row>
    <row r="31" spans="2:22" x14ac:dyDescent="0.2">
      <c r="B31" s="6" t="s">
        <v>2</v>
      </c>
      <c r="C31" s="7" t="s">
        <v>1</v>
      </c>
      <c r="D31" s="8" t="s">
        <v>5</v>
      </c>
      <c r="E31" s="5" t="s">
        <v>3</v>
      </c>
      <c r="T31" s="19"/>
      <c r="U31" s="3"/>
      <c r="V31" s="3"/>
    </row>
    <row r="32" spans="2:22" ht="13.5" thickBot="1" x14ac:dyDescent="0.25">
      <c r="B32" s="9"/>
      <c r="C32" s="10"/>
      <c r="D32" s="11"/>
      <c r="E32" s="32">
        <f>B32*0.00000785*C32*D32+C32*D32*0.000004</f>
        <v>0</v>
      </c>
      <c r="T32" s="19"/>
      <c r="U32" s="3"/>
      <c r="V32" s="3"/>
    </row>
    <row r="33" spans="2:22" ht="13.5" thickBot="1" x14ac:dyDescent="0.25">
      <c r="T33" s="19"/>
      <c r="U33" s="3"/>
      <c r="V33" s="3"/>
    </row>
    <row r="34" spans="2:22" ht="13.5" thickBot="1" x14ac:dyDescent="0.25">
      <c r="B34" s="40" t="s">
        <v>15</v>
      </c>
      <c r="C34" s="41"/>
      <c r="D34" s="41"/>
      <c r="E34" s="42"/>
      <c r="T34" s="19"/>
      <c r="U34" s="3"/>
      <c r="V34" s="3"/>
    </row>
    <row r="35" spans="2:22" x14ac:dyDescent="0.2">
      <c r="B35" s="6" t="s">
        <v>2</v>
      </c>
      <c r="C35" s="7" t="s">
        <v>1</v>
      </c>
      <c r="D35" s="8" t="s">
        <v>5</v>
      </c>
      <c r="E35" s="5" t="s">
        <v>3</v>
      </c>
      <c r="T35" s="19"/>
      <c r="U35" s="3"/>
      <c r="V35" s="3"/>
    </row>
    <row r="36" spans="2:22" ht="13.5" thickBot="1" x14ac:dyDescent="0.25">
      <c r="B36" s="9"/>
      <c r="C36" s="10"/>
      <c r="D36" s="11"/>
      <c r="E36" s="32">
        <f>B36*0.00000785*C36*D36+C36*D36*0.000002</f>
        <v>0</v>
      </c>
      <c r="T36" s="19"/>
      <c r="U36" s="3"/>
      <c r="V36" s="3"/>
    </row>
    <row r="37" spans="2:22" ht="13.5" thickBot="1" x14ac:dyDescent="0.25">
      <c r="T37" s="19"/>
      <c r="U37" s="3"/>
      <c r="V37" s="3"/>
    </row>
    <row r="38" spans="2:22" ht="13.5" thickBot="1" x14ac:dyDescent="0.25">
      <c r="B38" s="40" t="s">
        <v>13</v>
      </c>
      <c r="C38" s="43"/>
      <c r="D38" s="43"/>
      <c r="E38" s="44"/>
      <c r="T38" s="19"/>
      <c r="U38" s="3"/>
      <c r="V38" s="3"/>
    </row>
    <row r="39" spans="2:22" ht="13.5" thickBot="1" x14ac:dyDescent="0.25">
      <c r="B39" s="22" t="s">
        <v>11</v>
      </c>
      <c r="C39" s="23" t="s">
        <v>12</v>
      </c>
      <c r="D39" s="24" t="s">
        <v>2</v>
      </c>
      <c r="E39" s="25" t="s">
        <v>3</v>
      </c>
      <c r="T39" s="19">
        <v>80</v>
      </c>
      <c r="U39" s="3">
        <v>5.94</v>
      </c>
      <c r="V39" s="3">
        <v>8.64</v>
      </c>
    </row>
    <row r="40" spans="2:22" ht="13.5" thickBot="1" x14ac:dyDescent="0.25">
      <c r="B40" s="26"/>
      <c r="C40" s="27"/>
      <c r="D40" s="28"/>
      <c r="E40" s="33">
        <f>(((B40*D40)+(C40-2*D40)*D40)*2)*0.007772929</f>
        <v>0</v>
      </c>
      <c r="T40" s="19">
        <v>100</v>
      </c>
      <c r="U40" s="3">
        <v>8.34</v>
      </c>
      <c r="V40" s="3">
        <v>10.6</v>
      </c>
    </row>
    <row r="41" spans="2:22" ht="13.5" thickBot="1" x14ac:dyDescent="0.25">
      <c r="T41" s="19">
        <v>120</v>
      </c>
      <c r="U41" s="3">
        <v>11.1</v>
      </c>
      <c r="V41" s="3">
        <v>13.4</v>
      </c>
    </row>
    <row r="42" spans="2:22" ht="13.5" thickBot="1" x14ac:dyDescent="0.25">
      <c r="B42" s="45" t="s">
        <v>9</v>
      </c>
      <c r="C42" s="47"/>
      <c r="D42" s="46"/>
      <c r="T42" s="19">
        <v>140</v>
      </c>
      <c r="U42" s="3">
        <v>14.3</v>
      </c>
      <c r="V42" s="3">
        <v>16</v>
      </c>
    </row>
    <row r="43" spans="2:22" ht="13.5" thickBot="1" x14ac:dyDescent="0.25">
      <c r="B43" s="22" t="s">
        <v>7</v>
      </c>
      <c r="C43" s="24" t="s">
        <v>2</v>
      </c>
      <c r="D43" s="25" t="s">
        <v>3</v>
      </c>
      <c r="T43" s="19">
        <v>160</v>
      </c>
      <c r="U43" s="3">
        <v>17.899999999999999</v>
      </c>
      <c r="V43" s="3">
        <v>18.8</v>
      </c>
    </row>
    <row r="44" spans="2:22" ht="15.75" customHeight="1" thickBot="1" x14ac:dyDescent="0.25">
      <c r="B44" s="26"/>
      <c r="C44" s="28"/>
      <c r="D44" s="33">
        <f>0.0246615*C44*(B44-C44)</f>
        <v>0</v>
      </c>
      <c r="T44" s="19">
        <v>180</v>
      </c>
      <c r="U44" s="3">
        <v>21.9</v>
      </c>
      <c r="V44" s="3">
        <v>22</v>
      </c>
    </row>
    <row r="45" spans="2:22" ht="13.5" thickBot="1" x14ac:dyDescent="0.25">
      <c r="T45" s="19">
        <v>200</v>
      </c>
      <c r="U45" s="3">
        <v>26.2</v>
      </c>
      <c r="V45" s="3">
        <v>25.3</v>
      </c>
    </row>
    <row r="46" spans="2:22" ht="13.5" thickBot="1" x14ac:dyDescent="0.25">
      <c r="B46" s="40" t="s">
        <v>17</v>
      </c>
      <c r="C46" s="42"/>
      <c r="T46" s="19">
        <v>220</v>
      </c>
      <c r="U46" s="3">
        <v>31.1</v>
      </c>
      <c r="V46" s="3">
        <v>29.4</v>
      </c>
    </row>
    <row r="47" spans="2:22" x14ac:dyDescent="0.2">
      <c r="B47" s="16" t="s">
        <v>7</v>
      </c>
      <c r="C47" s="5" t="s">
        <v>3</v>
      </c>
      <c r="T47" s="19">
        <v>240</v>
      </c>
      <c r="U47" s="3">
        <v>36.200000000000003</v>
      </c>
      <c r="V47" s="3">
        <v>33.200000000000003</v>
      </c>
    </row>
    <row r="48" spans="2:22" ht="13.5" thickBot="1" x14ac:dyDescent="0.25">
      <c r="B48" s="17"/>
      <c r="C48" s="32">
        <f>0.0061654*B48*B48+B48*0.0002</f>
        <v>0</v>
      </c>
      <c r="T48" s="19">
        <v>260</v>
      </c>
      <c r="U48" s="3">
        <v>41.9</v>
      </c>
      <c r="V48" s="3">
        <v>37.9</v>
      </c>
    </row>
    <row r="49" spans="20:22" x14ac:dyDescent="0.2">
      <c r="T49" s="19">
        <v>280</v>
      </c>
      <c r="U49" s="3">
        <v>47.9</v>
      </c>
      <c r="V49" s="3">
        <v>41.8</v>
      </c>
    </row>
    <row r="50" spans="20:22" x14ac:dyDescent="0.2">
      <c r="T50" s="19">
        <v>300</v>
      </c>
      <c r="U50" s="3">
        <v>54.2</v>
      </c>
      <c r="V50" s="3">
        <v>46.2</v>
      </c>
    </row>
    <row r="51" spans="20:22" x14ac:dyDescent="0.2">
      <c r="T51" s="19">
        <v>320</v>
      </c>
      <c r="U51" s="3">
        <v>61</v>
      </c>
      <c r="V51" s="3" t="s">
        <v>19</v>
      </c>
    </row>
    <row r="52" spans="20:22" x14ac:dyDescent="0.2">
      <c r="T52" s="19">
        <v>340</v>
      </c>
      <c r="U52" s="3">
        <v>68</v>
      </c>
      <c r="V52" s="3" t="s">
        <v>19</v>
      </c>
    </row>
    <row r="53" spans="20:22" ht="14.25" customHeight="1" x14ac:dyDescent="0.2">
      <c r="T53" s="19">
        <v>360</v>
      </c>
      <c r="U53" s="3">
        <v>76</v>
      </c>
      <c r="V53" s="3" t="s">
        <v>19</v>
      </c>
    </row>
    <row r="54" spans="20:22" x14ac:dyDescent="0.2">
      <c r="T54" s="19">
        <v>380</v>
      </c>
      <c r="U54" s="3">
        <v>84</v>
      </c>
      <c r="V54" s="3" t="s">
        <v>19</v>
      </c>
    </row>
    <row r="55" spans="20:22" x14ac:dyDescent="0.2">
      <c r="T55" s="19">
        <v>400</v>
      </c>
      <c r="U55" s="3">
        <v>92.4</v>
      </c>
      <c r="V55" s="3" t="s">
        <v>19</v>
      </c>
    </row>
    <row r="56" spans="20:22" ht="15.75" customHeight="1" x14ac:dyDescent="0.2">
      <c r="T56" s="19">
        <v>450</v>
      </c>
      <c r="U56" s="3">
        <v>115</v>
      </c>
      <c r="V56" s="3" t="s">
        <v>19</v>
      </c>
    </row>
  </sheetData>
  <mergeCells count="11">
    <mergeCell ref="B6:E6"/>
    <mergeCell ref="B10:D10"/>
    <mergeCell ref="B14:C14"/>
    <mergeCell ref="B22:C22"/>
    <mergeCell ref="B34:E34"/>
    <mergeCell ref="B30:E30"/>
    <mergeCell ref="B46:C46"/>
    <mergeCell ref="B38:E38"/>
    <mergeCell ref="B18:C18"/>
    <mergeCell ref="B42:D42"/>
    <mergeCell ref="B26:E2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FE-PRODUKT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huta</dc:creator>
  <cp:lastModifiedBy>polivkam</cp:lastModifiedBy>
  <dcterms:created xsi:type="dcterms:W3CDTF">2007-02-02T09:14:56Z</dcterms:created>
  <dcterms:modified xsi:type="dcterms:W3CDTF">2016-11-04T11:00:02Z</dcterms:modified>
</cp:coreProperties>
</file>